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BACKUP\Documentos\Universidad\CICLO 6\INTERACCIÓN HUMANA COMPUTADOR\S7 - Grupal\L4_paso_a_paso\paso3_medicion\"/>
    </mc:Choice>
  </mc:AlternateContent>
  <xr:revisionPtr revIDLastSave="0" documentId="13_ncr:1_{31871897-5BBB-4D2C-8947-3CA9EBE6B3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umen_por_estilo" sheetId="1" r:id="rId1"/>
    <sheet name="Consolidado" sheetId="2" r:id="rId2"/>
    <sheet name="Resumen_tarea_estilo" sheetId="3" r:id="rId3"/>
    <sheet name="Resumen_participante" sheetId="4" r:id="rId4"/>
    <sheet name="p1" sheetId="5" r:id="rId5"/>
    <sheet name="p2" sheetId="6" r:id="rId6"/>
    <sheet name="p3" sheetId="7" r:id="rId7"/>
    <sheet name="p4" sheetId="8" r:id="rId8"/>
    <sheet name="p5" sheetId="9" r:id="rId9"/>
    <sheet name="Diccionario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  <c r="H6" i="1"/>
  <c r="G6" i="1"/>
  <c r="F6" i="1"/>
  <c r="C6" i="1"/>
  <c r="B6" i="1"/>
  <c r="I5" i="1"/>
  <c r="H5" i="1"/>
  <c r="G5" i="1"/>
  <c r="F5" i="1"/>
  <c r="C5" i="1"/>
  <c r="B5" i="1"/>
  <c r="I4" i="1"/>
  <c r="H4" i="1"/>
  <c r="G4" i="1"/>
  <c r="F4" i="1"/>
  <c r="C4" i="1"/>
  <c r="B4" i="1"/>
</calcChain>
</file>

<file path=xl/sharedStrings.xml><?xml version="1.0" encoding="utf-8"?>
<sst xmlns="http://schemas.openxmlformats.org/spreadsheetml/2006/main" count="509" uniqueCount="88">
  <si>
    <t>Resumen por estilo de metáfora visual (fórmulas sobre TablaConsolidado)</t>
  </si>
  <si>
    <t>estilo</t>
  </si>
  <si>
    <t>n</t>
  </si>
  <si>
    <t>tiempo_media_ms</t>
  </si>
  <si>
    <t>tiempo_mediana_ms</t>
  </si>
  <si>
    <t>tiempo_de_ms</t>
  </si>
  <si>
    <t>tiempo_min_ms</t>
  </si>
  <si>
    <t>tiempo_max_ms</t>
  </si>
  <si>
    <t>clics_media</t>
  </si>
  <si>
    <t>tasa_exito</t>
  </si>
  <si>
    <t>Esqueumórfico</t>
  </si>
  <si>
    <t>Plano</t>
  </si>
  <si>
    <t>Neumórfico</t>
  </si>
  <si>
    <t>Nota: la mediana y la desviación estándar se calcularon con pandas (valores fijos); el resto son fórmulas de Excel.</t>
  </si>
  <si>
    <t>Ejercicio 6.3 — Datos reales consolidados (5 participantes × 6 tareas = 30 registros)</t>
  </si>
  <si>
    <t>participante</t>
  </si>
  <si>
    <t>tarea</t>
  </si>
  <si>
    <t>tipo_tarea</t>
  </si>
  <si>
    <t>descripcion</t>
  </si>
  <si>
    <t>tiempo_ms</t>
  </si>
  <si>
    <t>tiempo_s</t>
  </si>
  <si>
    <t>clics</t>
  </si>
  <si>
    <t>exito</t>
  </si>
  <si>
    <t>fecha_lima</t>
  </si>
  <si>
    <t>archivo</t>
  </si>
  <si>
    <t>p1</t>
  </si>
  <si>
    <t>Interruptor (toggle)</t>
  </si>
  <si>
    <t>Activar interruptor</t>
  </si>
  <si>
    <t>2026-10-16 16:32:02</t>
  </si>
  <si>
    <t>resultados_metaforas_p1.csv</t>
  </si>
  <si>
    <t>2026-10-16 16:32:05</t>
  </si>
  <si>
    <t>2026-10-16 16:32:08</t>
  </si>
  <si>
    <t>Botón Enviar</t>
  </si>
  <si>
    <t>Presionar botón Enviar</t>
  </si>
  <si>
    <t>2026-10-16 16:32:10</t>
  </si>
  <si>
    <t>2026-10-16 16:32:12</t>
  </si>
  <si>
    <t>2026-10-16 16:32:14</t>
  </si>
  <si>
    <t>p2</t>
  </si>
  <si>
    <t>2026-10-16 16:33:33</t>
  </si>
  <si>
    <t>resultados_metaforas_p2.csv</t>
  </si>
  <si>
    <t>2026-10-16 16:33:34</t>
  </si>
  <si>
    <t>2026-10-16 16:33:35</t>
  </si>
  <si>
    <t>2026-10-16 16:33:36</t>
  </si>
  <si>
    <t>2026-10-16 16:33:37</t>
  </si>
  <si>
    <t>2026-10-16 16:33:38</t>
  </si>
  <si>
    <t>p3</t>
  </si>
  <si>
    <t>2026-10-16 16:34:11</t>
  </si>
  <si>
    <t>resultados_metaforas_p3.csv</t>
  </si>
  <si>
    <t>2026-10-16 16:34:12</t>
  </si>
  <si>
    <t>2026-10-16 16:34:14</t>
  </si>
  <si>
    <t>2026-10-16 16:34:15</t>
  </si>
  <si>
    <t>2026-10-16 16:34:16</t>
  </si>
  <si>
    <t>2026-10-16 16:34:17</t>
  </si>
  <si>
    <t>p4</t>
  </si>
  <si>
    <t>2026-10-16 16:34:40</t>
  </si>
  <si>
    <t>resultados_metaforas_p4.csv</t>
  </si>
  <si>
    <t>2026-10-16 16:34:42</t>
  </si>
  <si>
    <t>2026-10-16 16:34:44</t>
  </si>
  <si>
    <t>2026-10-16 16:34:45</t>
  </si>
  <si>
    <t>2026-10-16 16:34:47</t>
  </si>
  <si>
    <t>p5</t>
  </si>
  <si>
    <t>2026-10-16 16:35:09</t>
  </si>
  <si>
    <t>resultados_metaforas_p5.csv</t>
  </si>
  <si>
    <t>2026-10-16 16:35:10</t>
  </si>
  <si>
    <t>2026-10-16 16:35:11</t>
  </si>
  <si>
    <t>2026-10-16 16:35:12</t>
  </si>
  <si>
    <t>2026-10-16 16:35:13</t>
  </si>
  <si>
    <t>Resumen por tipo de tarea y estilo</t>
  </si>
  <si>
    <t>Resumen por participante</t>
  </si>
  <si>
    <t>Participante p1 — archivo original resultados_metaforas_p1.csv</t>
  </si>
  <si>
    <t>Participante p2 — archivo original resultados_metaforas_p2.csv</t>
  </si>
  <si>
    <t>Participante p3 — archivo original resultados_metaforas_p3.csv</t>
  </si>
  <si>
    <t>Participante p4 — archivo original resultados_metaforas_p4.csv</t>
  </si>
  <si>
    <t>Participante p5 — archivo original resultados_metaforas_p5.csv</t>
  </si>
  <si>
    <t>Diccionario de datos</t>
  </si>
  <si>
    <t>columna</t>
  </si>
  <si>
    <t>significado</t>
  </si>
  <si>
    <t>Identificador anónimo del participante (p1–p5)</t>
  </si>
  <si>
    <t>Orden de la tarea en la sesión (1–6); el orden de estilos es fijo</t>
  </si>
  <si>
    <t>Estilo de metáfora visual: Esqueumórfico, Plano o Neumórfico</t>
  </si>
  <si>
    <t>Interruptor (toggle) o Botón Enviar (derivado de descripcion)</t>
  </si>
  <si>
    <t>Descripción registrada por el HTML</t>
  </si>
  <si>
    <t>Tiempo en tarea medido con performance.now(), en milisegundos</t>
  </si>
  <si>
    <t>tiempo_ms / 1000</t>
  </si>
  <si>
    <t>Clics dentro del área interactiva durante la tarea</t>
  </si>
  <si>
    <t>1 = tarea completada correctamente; 0 = no</t>
  </si>
  <si>
    <t>Marca de tiempo del registro convertida a hora de Lima (UTC−5)</t>
  </si>
  <si>
    <t>CSV de origen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</si>
</sst>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5" fontId="0" fillId="0" borderId="0" xfId="0" applyNumberFormat="1"/>
    <xf numFmtId="3" fontId="0" fillId="0" borderId="0" xfId="0" applyNumberFormat="1"/>
    <xf numFmtId="2" fontId="0" fillId="0" borderId="0" xfId="0" applyNumberFormat="1"/>
    <xf numFmtId="9" fontId="0" fillId="0" borderId="0" xfId="0" applyNumberFormat="1"/>
    <xf numFmtId="0" fontId="2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s-PE"/>
              <a:t>Tiempo medio en tarea por estilo (ms)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Resumen_por_estilo!$C$3</c:f>
              <c:strCache>
                <c:ptCount val="1"/>
                <c:pt idx="0">
                  <c:v>tiempo_media_ms</c:v>
                </c:pt>
              </c:strCache>
            </c:strRef>
          </c:tx>
          <c:spPr>
            <a:solidFill>
              <a:srgbClr val="4472C4"/>
            </a:solidFill>
            <a:ln>
              <a:prstDash val="solid"/>
            </a:ln>
          </c:spPr>
          <c:invertIfNegative val="1"/>
          <c:cat>
            <c:strRef>
              <c:f>Resumen_por_estilo!$A$4:$A$6</c:f>
              <c:strCache>
                <c:ptCount val="3"/>
                <c:pt idx="0">
                  <c:v>Esqueumórfico</c:v>
                </c:pt>
                <c:pt idx="1">
                  <c:v>Plano</c:v>
                </c:pt>
                <c:pt idx="2">
                  <c:v>Neumórfico</c:v>
                </c:pt>
              </c:strCache>
            </c:strRef>
          </c:cat>
          <c:val>
            <c:numRef>
              <c:f>Resumen_por_estilo!$C$4:$C$6</c:f>
              <c:numCache>
                <c:formatCode>#,##0.0</c:formatCode>
                <c:ptCount val="3"/>
                <c:pt idx="0">
                  <c:v>649.4</c:v>
                </c:pt>
                <c:pt idx="1">
                  <c:v>827.9</c:v>
                </c:pt>
                <c:pt idx="2">
                  <c:v>683.5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3575-4C9A-921C-F945705D00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</xdr:row>
      <xdr:rowOff>0</xdr:rowOff>
    </xdr:from>
    <xdr:ext cx="504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ResumenEstilo" displayName="TablaResumenEstilo" ref="A3:I6">
  <autoFilter ref="A3:I6" xr:uid="{00000000-0009-0000-0100-000001000000}"/>
  <tableColumns count="9">
    <tableColumn id="1" xr3:uid="{00000000-0010-0000-0000-000001000000}" name="estilo"/>
    <tableColumn id="2" xr3:uid="{00000000-0010-0000-0000-000002000000}" name="n"/>
    <tableColumn id="3" xr3:uid="{00000000-0010-0000-0000-000003000000}" name="tiempo_media_ms"/>
    <tableColumn id="4" xr3:uid="{00000000-0010-0000-0000-000004000000}" name="tiempo_mediana_ms"/>
    <tableColumn id="5" xr3:uid="{00000000-0010-0000-0000-000005000000}" name="tiempo_de_ms"/>
    <tableColumn id="6" xr3:uid="{00000000-0010-0000-0000-000006000000}" name="tiempo_min_ms"/>
    <tableColumn id="7" xr3:uid="{00000000-0010-0000-0000-000007000000}" name="tiempo_max_ms"/>
    <tableColumn id="8" xr3:uid="{00000000-0010-0000-0000-000008000000}" name="clics_media"/>
    <tableColumn id="9" xr3:uid="{00000000-0010-0000-0000-000009000000}" name="tasa_exito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aConsolidado" displayName="TablaConsolidado" ref="A3:K33">
  <autoFilter ref="A3:K33" xr:uid="{00000000-0009-0000-0100-000002000000}"/>
  <tableColumns count="11">
    <tableColumn id="1" xr3:uid="{00000000-0010-0000-0100-000001000000}" name="participante"/>
    <tableColumn id="2" xr3:uid="{00000000-0010-0000-0100-000002000000}" name="tarea"/>
    <tableColumn id="3" xr3:uid="{00000000-0010-0000-0100-000003000000}" name="estilo"/>
    <tableColumn id="4" xr3:uid="{00000000-0010-0000-0100-000004000000}" name="tipo_tarea"/>
    <tableColumn id="5" xr3:uid="{00000000-0010-0000-0100-000005000000}" name="descripcion"/>
    <tableColumn id="6" xr3:uid="{00000000-0010-0000-0100-000006000000}" name="tiempo_ms"/>
    <tableColumn id="7" xr3:uid="{00000000-0010-0000-0100-000007000000}" name="tiempo_s"/>
    <tableColumn id="8" xr3:uid="{00000000-0010-0000-0100-000008000000}" name="clics"/>
    <tableColumn id="9" xr3:uid="{00000000-0010-0000-0100-000009000000}" name="exito"/>
    <tableColumn id="10" xr3:uid="{00000000-0010-0000-0100-00000A000000}" name="fecha_lima"/>
    <tableColumn id="11" xr3:uid="{00000000-0010-0000-0100-00000B000000}" name="archivo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aResumenTarea" displayName="TablaResumenTarea" ref="A3:J9">
  <autoFilter ref="A3:J9" xr:uid="{00000000-0009-0000-0100-000003000000}"/>
  <tableColumns count="10">
    <tableColumn id="1" xr3:uid="{00000000-0010-0000-0200-000001000000}" name="tipo_tarea"/>
    <tableColumn id="2" xr3:uid="{00000000-0010-0000-0200-000002000000}" name="estilo"/>
    <tableColumn id="3" xr3:uid="{00000000-0010-0000-0200-000003000000}" name="n"/>
    <tableColumn id="4" xr3:uid="{00000000-0010-0000-0200-000004000000}" name="tiempo_media_ms"/>
    <tableColumn id="5" xr3:uid="{00000000-0010-0000-0200-000005000000}" name="tiempo_mediana_ms"/>
    <tableColumn id="6" xr3:uid="{00000000-0010-0000-0200-000006000000}" name="tiempo_de_ms"/>
    <tableColumn id="7" xr3:uid="{00000000-0010-0000-0200-000007000000}" name="tiempo_min_ms"/>
    <tableColumn id="8" xr3:uid="{00000000-0010-0000-0200-000008000000}" name="tiempo_max_ms"/>
    <tableColumn id="9" xr3:uid="{00000000-0010-0000-0200-000009000000}" name="clics_media"/>
    <tableColumn id="10" xr3:uid="{00000000-0010-0000-0200-00000A000000}" name="tasa_exito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aResumenParticipante" displayName="TablaResumenParticipante" ref="A3:I8">
  <autoFilter ref="A3:I8" xr:uid="{00000000-0009-0000-0100-000004000000}"/>
  <tableColumns count="9">
    <tableColumn id="1" xr3:uid="{00000000-0010-0000-0300-000001000000}" name="participante"/>
    <tableColumn id="2" xr3:uid="{00000000-0010-0000-0300-000002000000}" name="n"/>
    <tableColumn id="3" xr3:uid="{00000000-0010-0000-0300-000003000000}" name="tiempo_media_ms"/>
    <tableColumn id="4" xr3:uid="{00000000-0010-0000-0300-000004000000}" name="tiempo_mediana_ms"/>
    <tableColumn id="5" xr3:uid="{00000000-0010-0000-0300-000005000000}" name="tiempo_de_ms"/>
    <tableColumn id="6" xr3:uid="{00000000-0010-0000-0300-000006000000}" name="tiempo_min_ms"/>
    <tableColumn id="7" xr3:uid="{00000000-0010-0000-0300-000007000000}" name="tiempo_max_ms"/>
    <tableColumn id="8" xr3:uid="{00000000-0010-0000-0300-000008000000}" name="clics_media"/>
    <tableColumn id="9" xr3:uid="{00000000-0010-0000-0300-000009000000}" name="tasa_exito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a_p1" displayName="Tabla_p1" ref="A3:K9">
  <autoFilter ref="A3:K9" xr:uid="{00000000-0009-0000-0100-000005000000}"/>
  <tableColumns count="11">
    <tableColumn id="1" xr3:uid="{00000000-0010-0000-0400-000001000000}" name="participante"/>
    <tableColumn id="2" xr3:uid="{00000000-0010-0000-0400-000002000000}" name="tarea"/>
    <tableColumn id="3" xr3:uid="{00000000-0010-0000-0400-000003000000}" name="estilo"/>
    <tableColumn id="4" xr3:uid="{00000000-0010-0000-0400-000004000000}" name="tipo_tarea"/>
    <tableColumn id="5" xr3:uid="{00000000-0010-0000-0400-000005000000}" name="descripcion"/>
    <tableColumn id="6" xr3:uid="{00000000-0010-0000-0400-000006000000}" name="tiempo_ms"/>
    <tableColumn id="7" xr3:uid="{00000000-0010-0000-0400-000007000000}" name="tiempo_s"/>
    <tableColumn id="8" xr3:uid="{00000000-0010-0000-0400-000008000000}" name="clics"/>
    <tableColumn id="9" xr3:uid="{00000000-0010-0000-0400-000009000000}" name="exito"/>
    <tableColumn id="10" xr3:uid="{00000000-0010-0000-0400-00000A000000}" name="fecha_lima"/>
    <tableColumn id="11" xr3:uid="{00000000-0010-0000-0400-00000B000000}" name="archivo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a_p2" displayName="Tabla_p2" ref="A3:K9">
  <autoFilter ref="A3:K9" xr:uid="{00000000-0009-0000-0100-000006000000}"/>
  <tableColumns count="11">
    <tableColumn id="1" xr3:uid="{00000000-0010-0000-0500-000001000000}" name="participante"/>
    <tableColumn id="2" xr3:uid="{00000000-0010-0000-0500-000002000000}" name="tarea"/>
    <tableColumn id="3" xr3:uid="{00000000-0010-0000-0500-000003000000}" name="estilo"/>
    <tableColumn id="4" xr3:uid="{00000000-0010-0000-0500-000004000000}" name="tipo_tarea"/>
    <tableColumn id="5" xr3:uid="{00000000-0010-0000-0500-000005000000}" name="descripcion"/>
    <tableColumn id="6" xr3:uid="{00000000-0010-0000-0500-000006000000}" name="tiempo_ms"/>
    <tableColumn id="7" xr3:uid="{00000000-0010-0000-0500-000007000000}" name="tiempo_s"/>
    <tableColumn id="8" xr3:uid="{00000000-0010-0000-0500-000008000000}" name="clics"/>
    <tableColumn id="9" xr3:uid="{00000000-0010-0000-0500-000009000000}" name="exito"/>
    <tableColumn id="10" xr3:uid="{00000000-0010-0000-0500-00000A000000}" name="fecha_lima"/>
    <tableColumn id="11" xr3:uid="{00000000-0010-0000-0500-00000B000000}" name="archivo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a_p3" displayName="Tabla_p3" ref="A3:K9">
  <autoFilter ref="A3:K9" xr:uid="{00000000-0009-0000-0100-000007000000}"/>
  <tableColumns count="11">
    <tableColumn id="1" xr3:uid="{00000000-0010-0000-0600-000001000000}" name="participante"/>
    <tableColumn id="2" xr3:uid="{00000000-0010-0000-0600-000002000000}" name="tarea"/>
    <tableColumn id="3" xr3:uid="{00000000-0010-0000-0600-000003000000}" name="estilo"/>
    <tableColumn id="4" xr3:uid="{00000000-0010-0000-0600-000004000000}" name="tipo_tarea"/>
    <tableColumn id="5" xr3:uid="{00000000-0010-0000-0600-000005000000}" name="descripcion"/>
    <tableColumn id="6" xr3:uid="{00000000-0010-0000-0600-000006000000}" name="tiempo_ms"/>
    <tableColumn id="7" xr3:uid="{00000000-0010-0000-0600-000007000000}" name="tiempo_s"/>
    <tableColumn id="8" xr3:uid="{00000000-0010-0000-0600-000008000000}" name="clics"/>
    <tableColumn id="9" xr3:uid="{00000000-0010-0000-0600-000009000000}" name="exito"/>
    <tableColumn id="10" xr3:uid="{00000000-0010-0000-0600-00000A000000}" name="fecha_lima"/>
    <tableColumn id="11" xr3:uid="{00000000-0010-0000-0600-00000B000000}" name="archivo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a_p4" displayName="Tabla_p4" ref="A3:K9">
  <autoFilter ref="A3:K9" xr:uid="{00000000-0009-0000-0100-000008000000}"/>
  <tableColumns count="11">
    <tableColumn id="1" xr3:uid="{00000000-0010-0000-0700-000001000000}" name="participante"/>
    <tableColumn id="2" xr3:uid="{00000000-0010-0000-0700-000002000000}" name="tarea"/>
    <tableColumn id="3" xr3:uid="{00000000-0010-0000-0700-000003000000}" name="estilo"/>
    <tableColumn id="4" xr3:uid="{00000000-0010-0000-0700-000004000000}" name="tipo_tarea"/>
    <tableColumn id="5" xr3:uid="{00000000-0010-0000-0700-000005000000}" name="descripcion"/>
    <tableColumn id="6" xr3:uid="{00000000-0010-0000-0700-000006000000}" name="tiempo_ms"/>
    <tableColumn id="7" xr3:uid="{00000000-0010-0000-0700-000007000000}" name="tiempo_s"/>
    <tableColumn id="8" xr3:uid="{00000000-0010-0000-0700-000008000000}" name="clics"/>
    <tableColumn id="9" xr3:uid="{00000000-0010-0000-0700-000009000000}" name="exito"/>
    <tableColumn id="10" xr3:uid="{00000000-0010-0000-0700-00000A000000}" name="fecha_lima"/>
    <tableColumn id="11" xr3:uid="{00000000-0010-0000-0700-00000B000000}" name="archivo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a_p5" displayName="Tabla_p5" ref="A3:K9">
  <autoFilter ref="A3:K9" xr:uid="{00000000-0009-0000-0100-000009000000}"/>
  <tableColumns count="11">
    <tableColumn id="1" xr3:uid="{00000000-0010-0000-0800-000001000000}" name="participante"/>
    <tableColumn id="2" xr3:uid="{00000000-0010-0000-0800-000002000000}" name="tarea"/>
    <tableColumn id="3" xr3:uid="{00000000-0010-0000-0800-000003000000}" name="estilo"/>
    <tableColumn id="4" xr3:uid="{00000000-0010-0000-0800-000004000000}" name="tipo_tarea"/>
    <tableColumn id="5" xr3:uid="{00000000-0010-0000-0800-000005000000}" name="descripcion"/>
    <tableColumn id="6" xr3:uid="{00000000-0010-0000-0800-000006000000}" name="tiempo_ms"/>
    <tableColumn id="7" xr3:uid="{00000000-0010-0000-0800-000007000000}" name="tiempo_s"/>
    <tableColumn id="8" xr3:uid="{00000000-0010-0000-0800-000008000000}" name="clics"/>
    <tableColumn id="9" xr3:uid="{00000000-0010-0000-0800-000009000000}" name="exito"/>
    <tableColumn id="10" xr3:uid="{00000000-0010-0000-0800-00000A000000}" name="fecha_lima"/>
    <tableColumn id="11" xr3:uid="{00000000-0010-0000-0800-00000B000000}" name="archivo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aDiccionario" displayName="TablaDiccionario" ref="A3:B14">
  <autoFilter ref="A3:B14" xr:uid="{00000000-0009-0000-0100-00000A000000}"/>
  <tableColumns count="2">
    <tableColumn id="1" xr3:uid="{00000000-0010-0000-0900-000001000000}" name="columna"/>
    <tableColumn id="2" xr3:uid="{00000000-0010-0000-0900-000002000000}" name="significad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workbookViewId="0"/>
  </sheetViews>
  <sheetFormatPr baseColWidth="10" defaultColWidth="9.140625" defaultRowHeight="15" x14ac:dyDescent="0.25"/>
  <cols>
    <col min="1" max="1" width="16" customWidth="1"/>
    <col min="2" max="2" width="6" customWidth="1"/>
    <col min="3" max="3" width="17" customWidth="1"/>
    <col min="4" max="4" width="19" customWidth="1"/>
    <col min="5" max="7" width="15" customWidth="1"/>
    <col min="8" max="8" width="12" customWidth="1"/>
    <col min="9" max="9" width="11" customWidth="1"/>
  </cols>
  <sheetData>
    <row r="1" spans="1:9" ht="15.75" x14ac:dyDescent="0.25">
      <c r="A1" s="1" t="s">
        <v>0</v>
      </c>
    </row>
    <row r="3" spans="1:9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9" x14ac:dyDescent="0.25">
      <c r="A4" t="s">
        <v>10</v>
      </c>
      <c r="B4">
        <f>COUNTIFS(TablaConsolidado[estilo],A4)</f>
        <v>10</v>
      </c>
      <c r="C4" s="2">
        <f>AVERAGEIFS(TablaConsolidado[tiempo_ms],TablaConsolidado[estilo],A4)</f>
        <v>649.4</v>
      </c>
      <c r="D4" s="2">
        <v>537</v>
      </c>
      <c r="E4" s="2">
        <v>321.5</v>
      </c>
      <c r="F4" s="3">
        <f>_xlfn.MINIFS(TablaConsolidado[tiempo_ms],TablaConsolidado[estilo],A4)</f>
        <v>380</v>
      </c>
      <c r="G4" s="3">
        <f>_xlfn.MAXIFS(TablaConsolidado[tiempo_ms],TablaConsolidado[estilo],A4)</f>
        <v>1432</v>
      </c>
      <c r="H4" s="4">
        <f>AVERAGEIFS(TablaConsolidado[clics],TablaConsolidado[estilo],A4)</f>
        <v>1</v>
      </c>
      <c r="I4" s="5">
        <f>AVERAGEIFS(TablaConsolidado[exito],TablaConsolidado[estilo],A4)</f>
        <v>1</v>
      </c>
    </row>
    <row r="5" spans="1:9" x14ac:dyDescent="0.25">
      <c r="A5" t="s">
        <v>11</v>
      </c>
      <c r="B5">
        <f>COUNTIFS(TablaConsolidado[estilo],A5)</f>
        <v>10</v>
      </c>
      <c r="C5" s="2">
        <f>AVERAGEIFS(TablaConsolidado[tiempo_ms],TablaConsolidado[estilo],A5)</f>
        <v>827.9</v>
      </c>
      <c r="D5" s="2">
        <v>606.5</v>
      </c>
      <c r="E5" s="2">
        <v>627.4</v>
      </c>
      <c r="F5" s="3">
        <f>_xlfn.MINIFS(TablaConsolidado[tiempo_ms],TablaConsolidado[estilo],A5)</f>
        <v>329</v>
      </c>
      <c r="G5" s="3">
        <f>_xlfn.MAXIFS(TablaConsolidado[tiempo_ms],TablaConsolidado[estilo],A5)</f>
        <v>2323</v>
      </c>
      <c r="H5" s="4">
        <f>AVERAGEIFS(TablaConsolidado[clics],TablaConsolidado[estilo],A5)</f>
        <v>1</v>
      </c>
      <c r="I5" s="5">
        <f>AVERAGEIFS(TablaConsolidado[exito],TablaConsolidado[estilo],A5)</f>
        <v>1</v>
      </c>
    </row>
    <row r="6" spans="1:9" x14ac:dyDescent="0.25">
      <c r="A6" t="s">
        <v>12</v>
      </c>
      <c r="B6">
        <f>COUNTIFS(TablaConsolidado[estilo],A6)</f>
        <v>10</v>
      </c>
      <c r="C6" s="2">
        <f>AVERAGEIFS(TablaConsolidado[tiempo_ms],TablaConsolidado[estilo],A6)</f>
        <v>683.5</v>
      </c>
      <c r="D6" s="2">
        <v>483.5</v>
      </c>
      <c r="E6" s="2">
        <v>472.1</v>
      </c>
      <c r="F6" s="3">
        <f>_xlfn.MINIFS(TablaConsolidado[tiempo_ms],TablaConsolidado[estilo],A6)</f>
        <v>364</v>
      </c>
      <c r="G6" s="3">
        <f>_xlfn.MAXIFS(TablaConsolidado[tiempo_ms],TablaConsolidado[estilo],A6)</f>
        <v>1905</v>
      </c>
      <c r="H6" s="4">
        <f>AVERAGEIFS(TablaConsolidado[clics],TablaConsolidado[estilo],A6)</f>
        <v>1</v>
      </c>
      <c r="I6" s="5">
        <f>AVERAGEIFS(TablaConsolidado[exito],TablaConsolidado[estilo],A6)</f>
        <v>1</v>
      </c>
    </row>
    <row r="8" spans="1:9" x14ac:dyDescent="0.25">
      <c r="A8" s="6" t="s">
        <v>13</v>
      </c>
    </row>
  </sheetData>
  <pageMargins left="0.75" right="0.75" top="1" bottom="1" header="0.5" footer="0.5"/>
  <pageSetup scale="96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3"/>
  <sheetViews>
    <sheetView workbookViewId="0">
      <pane ySplit="3" topLeftCell="A4" activePane="bottomLeft" state="frozen"/>
      <selection pane="bottomLeft"/>
    </sheetView>
  </sheetViews>
  <sheetFormatPr baseColWidth="10" defaultColWidth="9.140625" defaultRowHeight="15" x14ac:dyDescent="0.25"/>
  <cols>
    <col min="1" max="1" width="14" customWidth="1"/>
    <col min="2" max="2" width="7" customWidth="1"/>
    <col min="3" max="3" width="15" customWidth="1"/>
    <col min="4" max="4" width="22" customWidth="1"/>
    <col min="5" max="5" width="24" customWidth="1"/>
    <col min="6" max="6" width="11" customWidth="1"/>
    <col min="7" max="7" width="10" customWidth="1"/>
    <col min="8" max="9" width="7" customWidth="1"/>
    <col min="10" max="10" width="21" customWidth="1"/>
    <col min="11" max="11" width="29" customWidth="1"/>
  </cols>
  <sheetData>
    <row r="1" spans="1:11" ht="15.75" x14ac:dyDescent="0.25">
      <c r="A1" s="1" t="s">
        <v>14</v>
      </c>
    </row>
    <row r="3" spans="1:11" x14ac:dyDescent="0.25">
      <c r="A3" t="s">
        <v>15</v>
      </c>
      <c r="B3" t="s">
        <v>16</v>
      </c>
      <c r="C3" t="s">
        <v>1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 x14ac:dyDescent="0.25">
      <c r="A4" t="s">
        <v>25</v>
      </c>
      <c r="B4">
        <v>1</v>
      </c>
      <c r="C4" t="s">
        <v>10</v>
      </c>
      <c r="D4" t="s">
        <v>26</v>
      </c>
      <c r="E4" t="s">
        <v>27</v>
      </c>
      <c r="F4" s="3">
        <v>1432</v>
      </c>
      <c r="G4" s="7">
        <v>1.4319999999999999</v>
      </c>
      <c r="H4">
        <v>1</v>
      </c>
      <c r="I4">
        <v>1</v>
      </c>
      <c r="J4" t="s">
        <v>28</v>
      </c>
      <c r="K4" t="s">
        <v>29</v>
      </c>
    </row>
    <row r="5" spans="1:11" x14ac:dyDescent="0.25">
      <c r="A5" t="s">
        <v>25</v>
      </c>
      <c r="B5">
        <v>2</v>
      </c>
      <c r="C5" t="s">
        <v>11</v>
      </c>
      <c r="D5" t="s">
        <v>26</v>
      </c>
      <c r="E5" t="s">
        <v>27</v>
      </c>
      <c r="F5" s="3">
        <v>2323</v>
      </c>
      <c r="G5" s="7">
        <v>2.323</v>
      </c>
      <c r="H5">
        <v>1</v>
      </c>
      <c r="I5">
        <v>1</v>
      </c>
      <c r="J5" t="s">
        <v>30</v>
      </c>
      <c r="K5" t="s">
        <v>29</v>
      </c>
    </row>
    <row r="6" spans="1:11" x14ac:dyDescent="0.25">
      <c r="A6" t="s">
        <v>25</v>
      </c>
      <c r="B6">
        <v>3</v>
      </c>
      <c r="C6" t="s">
        <v>12</v>
      </c>
      <c r="D6" t="s">
        <v>26</v>
      </c>
      <c r="E6" t="s">
        <v>27</v>
      </c>
      <c r="F6" s="3">
        <v>1905</v>
      </c>
      <c r="G6" s="7">
        <v>1.905</v>
      </c>
      <c r="H6">
        <v>1</v>
      </c>
      <c r="I6">
        <v>1</v>
      </c>
      <c r="J6" t="s">
        <v>31</v>
      </c>
      <c r="K6" t="s">
        <v>29</v>
      </c>
    </row>
    <row r="7" spans="1:11" x14ac:dyDescent="0.25">
      <c r="A7" t="s">
        <v>25</v>
      </c>
      <c r="B7">
        <v>4</v>
      </c>
      <c r="C7" t="s">
        <v>10</v>
      </c>
      <c r="D7" t="s">
        <v>32</v>
      </c>
      <c r="E7" t="s">
        <v>33</v>
      </c>
      <c r="F7" s="3">
        <v>872</v>
      </c>
      <c r="G7" s="7">
        <v>0.872</v>
      </c>
      <c r="H7">
        <v>1</v>
      </c>
      <c r="I7">
        <v>1</v>
      </c>
      <c r="J7" t="s">
        <v>34</v>
      </c>
      <c r="K7" t="s">
        <v>29</v>
      </c>
    </row>
    <row r="8" spans="1:11" x14ac:dyDescent="0.25">
      <c r="A8" t="s">
        <v>25</v>
      </c>
      <c r="B8">
        <v>5</v>
      </c>
      <c r="C8" t="s">
        <v>11</v>
      </c>
      <c r="D8" t="s">
        <v>32</v>
      </c>
      <c r="E8" t="s">
        <v>33</v>
      </c>
      <c r="F8" s="3">
        <v>1427</v>
      </c>
      <c r="G8" s="7">
        <v>1.427</v>
      </c>
      <c r="H8">
        <v>1</v>
      </c>
      <c r="I8">
        <v>1</v>
      </c>
      <c r="J8" t="s">
        <v>35</v>
      </c>
      <c r="K8" t="s">
        <v>29</v>
      </c>
    </row>
    <row r="9" spans="1:11" x14ac:dyDescent="0.25">
      <c r="A9" t="s">
        <v>25</v>
      </c>
      <c r="B9">
        <v>6</v>
      </c>
      <c r="C9" t="s">
        <v>12</v>
      </c>
      <c r="D9" t="s">
        <v>32</v>
      </c>
      <c r="E9" t="s">
        <v>33</v>
      </c>
      <c r="F9" s="3">
        <v>666</v>
      </c>
      <c r="G9" s="7">
        <v>0.66600000000000004</v>
      </c>
      <c r="H9">
        <v>1</v>
      </c>
      <c r="I9">
        <v>1</v>
      </c>
      <c r="J9" t="s">
        <v>36</v>
      </c>
      <c r="K9" t="s">
        <v>29</v>
      </c>
    </row>
    <row r="10" spans="1:11" x14ac:dyDescent="0.25">
      <c r="A10" t="s">
        <v>37</v>
      </c>
      <c r="B10">
        <v>1</v>
      </c>
      <c r="C10" t="s">
        <v>10</v>
      </c>
      <c r="D10" t="s">
        <v>26</v>
      </c>
      <c r="E10" t="s">
        <v>27</v>
      </c>
      <c r="F10" s="3">
        <v>552</v>
      </c>
      <c r="G10" s="7">
        <v>0.55200000000000005</v>
      </c>
      <c r="H10">
        <v>1</v>
      </c>
      <c r="I10">
        <v>1</v>
      </c>
      <c r="J10" t="s">
        <v>38</v>
      </c>
      <c r="K10" t="s">
        <v>39</v>
      </c>
    </row>
    <row r="11" spans="1:11" x14ac:dyDescent="0.25">
      <c r="A11" t="s">
        <v>37</v>
      </c>
      <c r="B11">
        <v>2</v>
      </c>
      <c r="C11" t="s">
        <v>11</v>
      </c>
      <c r="D11" t="s">
        <v>26</v>
      </c>
      <c r="E11" t="s">
        <v>27</v>
      </c>
      <c r="F11" s="3">
        <v>420</v>
      </c>
      <c r="G11" s="7">
        <v>0.42</v>
      </c>
      <c r="H11">
        <v>1</v>
      </c>
      <c r="I11">
        <v>1</v>
      </c>
      <c r="J11" t="s">
        <v>40</v>
      </c>
      <c r="K11" t="s">
        <v>39</v>
      </c>
    </row>
    <row r="12" spans="1:11" x14ac:dyDescent="0.25">
      <c r="A12" t="s">
        <v>37</v>
      </c>
      <c r="B12">
        <v>3</v>
      </c>
      <c r="C12" t="s">
        <v>12</v>
      </c>
      <c r="D12" t="s">
        <v>26</v>
      </c>
      <c r="E12" t="s">
        <v>27</v>
      </c>
      <c r="F12" s="3">
        <v>364</v>
      </c>
      <c r="G12" s="7">
        <v>0.36399999999999999</v>
      </c>
      <c r="H12">
        <v>1</v>
      </c>
      <c r="I12">
        <v>1</v>
      </c>
      <c r="J12" t="s">
        <v>41</v>
      </c>
      <c r="K12" t="s">
        <v>39</v>
      </c>
    </row>
    <row r="13" spans="1:11" x14ac:dyDescent="0.25">
      <c r="A13" t="s">
        <v>37</v>
      </c>
      <c r="B13">
        <v>4</v>
      </c>
      <c r="C13" t="s">
        <v>10</v>
      </c>
      <c r="D13" t="s">
        <v>32</v>
      </c>
      <c r="E13" t="s">
        <v>33</v>
      </c>
      <c r="F13" s="3">
        <v>414</v>
      </c>
      <c r="G13" s="7">
        <v>0.41399999999999998</v>
      </c>
      <c r="H13">
        <v>1</v>
      </c>
      <c r="I13">
        <v>1</v>
      </c>
      <c r="J13" t="s">
        <v>42</v>
      </c>
      <c r="K13" t="s">
        <v>39</v>
      </c>
    </row>
    <row r="14" spans="1:11" x14ac:dyDescent="0.25">
      <c r="A14" t="s">
        <v>37</v>
      </c>
      <c r="B14">
        <v>5</v>
      </c>
      <c r="C14" t="s">
        <v>11</v>
      </c>
      <c r="D14" t="s">
        <v>32</v>
      </c>
      <c r="E14" t="s">
        <v>33</v>
      </c>
      <c r="F14" s="3">
        <v>329</v>
      </c>
      <c r="G14" s="7">
        <v>0.32900000000000001</v>
      </c>
      <c r="H14">
        <v>1</v>
      </c>
      <c r="I14">
        <v>1</v>
      </c>
      <c r="J14" t="s">
        <v>43</v>
      </c>
      <c r="K14" t="s">
        <v>39</v>
      </c>
    </row>
    <row r="15" spans="1:11" x14ac:dyDescent="0.25">
      <c r="A15" t="s">
        <v>37</v>
      </c>
      <c r="B15">
        <v>6</v>
      </c>
      <c r="C15" t="s">
        <v>12</v>
      </c>
      <c r="D15" t="s">
        <v>32</v>
      </c>
      <c r="E15" t="s">
        <v>33</v>
      </c>
      <c r="F15" s="3">
        <v>472</v>
      </c>
      <c r="G15" s="7">
        <v>0.47199999999999998</v>
      </c>
      <c r="H15">
        <v>1</v>
      </c>
      <c r="I15">
        <v>1</v>
      </c>
      <c r="J15" t="s">
        <v>44</v>
      </c>
      <c r="K15" t="s">
        <v>39</v>
      </c>
    </row>
    <row r="16" spans="1:11" x14ac:dyDescent="0.25">
      <c r="A16" t="s">
        <v>45</v>
      </c>
      <c r="B16">
        <v>1</v>
      </c>
      <c r="C16" t="s">
        <v>10</v>
      </c>
      <c r="D16" t="s">
        <v>26</v>
      </c>
      <c r="E16" t="s">
        <v>27</v>
      </c>
      <c r="F16" s="3">
        <v>522</v>
      </c>
      <c r="G16" s="7">
        <v>0.52200000000000002</v>
      </c>
      <c r="H16">
        <v>1</v>
      </c>
      <c r="I16">
        <v>1</v>
      </c>
      <c r="J16" t="s">
        <v>46</v>
      </c>
      <c r="K16" t="s">
        <v>47</v>
      </c>
    </row>
    <row r="17" spans="1:11" x14ac:dyDescent="0.25">
      <c r="A17" t="s">
        <v>45</v>
      </c>
      <c r="B17">
        <v>2</v>
      </c>
      <c r="C17" t="s">
        <v>11</v>
      </c>
      <c r="D17" t="s">
        <v>26</v>
      </c>
      <c r="E17" t="s">
        <v>27</v>
      </c>
      <c r="F17" s="3">
        <v>531</v>
      </c>
      <c r="G17" s="7">
        <v>0.53100000000000003</v>
      </c>
      <c r="H17">
        <v>1</v>
      </c>
      <c r="I17">
        <v>1</v>
      </c>
      <c r="J17" t="s">
        <v>48</v>
      </c>
      <c r="K17" t="s">
        <v>47</v>
      </c>
    </row>
    <row r="18" spans="1:11" x14ac:dyDescent="0.25">
      <c r="A18" t="s">
        <v>45</v>
      </c>
      <c r="B18">
        <v>3</v>
      </c>
      <c r="C18" t="s">
        <v>12</v>
      </c>
      <c r="D18" t="s">
        <v>26</v>
      </c>
      <c r="E18" t="s">
        <v>27</v>
      </c>
      <c r="F18" s="3">
        <v>1021</v>
      </c>
      <c r="G18" s="7">
        <v>1.0209999999999999</v>
      </c>
      <c r="H18">
        <v>1</v>
      </c>
      <c r="I18">
        <v>1</v>
      </c>
      <c r="J18" t="s">
        <v>49</v>
      </c>
      <c r="K18" t="s">
        <v>47</v>
      </c>
    </row>
    <row r="19" spans="1:11" x14ac:dyDescent="0.25">
      <c r="A19" t="s">
        <v>45</v>
      </c>
      <c r="B19">
        <v>4</v>
      </c>
      <c r="C19" t="s">
        <v>10</v>
      </c>
      <c r="D19" t="s">
        <v>32</v>
      </c>
      <c r="E19" t="s">
        <v>33</v>
      </c>
      <c r="F19" s="3">
        <v>470</v>
      </c>
      <c r="G19" s="7">
        <v>0.47</v>
      </c>
      <c r="H19">
        <v>1</v>
      </c>
      <c r="I19">
        <v>1</v>
      </c>
      <c r="J19" t="s">
        <v>50</v>
      </c>
      <c r="K19" t="s">
        <v>47</v>
      </c>
    </row>
    <row r="20" spans="1:11" x14ac:dyDescent="0.25">
      <c r="A20" t="s">
        <v>45</v>
      </c>
      <c r="B20">
        <v>5</v>
      </c>
      <c r="C20" t="s">
        <v>11</v>
      </c>
      <c r="D20" t="s">
        <v>32</v>
      </c>
      <c r="E20" t="s">
        <v>33</v>
      </c>
      <c r="F20" s="3">
        <v>779</v>
      </c>
      <c r="G20" s="7">
        <v>0.77900000000000003</v>
      </c>
      <c r="H20">
        <v>1</v>
      </c>
      <c r="I20">
        <v>1</v>
      </c>
      <c r="J20" t="s">
        <v>51</v>
      </c>
      <c r="K20" t="s">
        <v>47</v>
      </c>
    </row>
    <row r="21" spans="1:11" x14ac:dyDescent="0.25">
      <c r="A21" t="s">
        <v>45</v>
      </c>
      <c r="B21">
        <v>6</v>
      </c>
      <c r="C21" t="s">
        <v>12</v>
      </c>
      <c r="D21" t="s">
        <v>32</v>
      </c>
      <c r="E21" t="s">
        <v>33</v>
      </c>
      <c r="F21" s="3">
        <v>495</v>
      </c>
      <c r="G21" s="7">
        <v>0.495</v>
      </c>
      <c r="H21">
        <v>1</v>
      </c>
      <c r="I21">
        <v>1</v>
      </c>
      <c r="J21" t="s">
        <v>52</v>
      </c>
      <c r="K21" t="s">
        <v>47</v>
      </c>
    </row>
    <row r="22" spans="1:11" x14ac:dyDescent="0.25">
      <c r="A22" t="s">
        <v>53</v>
      </c>
      <c r="B22">
        <v>1</v>
      </c>
      <c r="C22" t="s">
        <v>10</v>
      </c>
      <c r="D22" t="s">
        <v>26</v>
      </c>
      <c r="E22" t="s">
        <v>27</v>
      </c>
      <c r="F22" s="3">
        <v>426</v>
      </c>
      <c r="G22" s="7">
        <v>0.42599999999999999</v>
      </c>
      <c r="H22">
        <v>1</v>
      </c>
      <c r="I22">
        <v>1</v>
      </c>
      <c r="J22" t="s">
        <v>54</v>
      </c>
      <c r="K22" t="s">
        <v>55</v>
      </c>
    </row>
    <row r="23" spans="1:11" x14ac:dyDescent="0.25">
      <c r="A23" t="s">
        <v>53</v>
      </c>
      <c r="B23">
        <v>2</v>
      </c>
      <c r="C23" t="s">
        <v>11</v>
      </c>
      <c r="D23" t="s">
        <v>26</v>
      </c>
      <c r="E23" t="s">
        <v>27</v>
      </c>
      <c r="F23" s="3">
        <v>682</v>
      </c>
      <c r="G23" s="7">
        <v>0.68200000000000005</v>
      </c>
      <c r="H23">
        <v>1</v>
      </c>
      <c r="I23">
        <v>1</v>
      </c>
      <c r="J23" t="s">
        <v>56</v>
      </c>
      <c r="K23" t="s">
        <v>55</v>
      </c>
    </row>
    <row r="24" spans="1:11" x14ac:dyDescent="0.25">
      <c r="A24" t="s">
        <v>53</v>
      </c>
      <c r="B24">
        <v>3</v>
      </c>
      <c r="C24" t="s">
        <v>12</v>
      </c>
      <c r="D24" t="s">
        <v>26</v>
      </c>
      <c r="E24" t="s">
        <v>27</v>
      </c>
      <c r="F24" s="3">
        <v>472</v>
      </c>
      <c r="G24" s="7">
        <v>0.47199999999999998</v>
      </c>
      <c r="H24">
        <v>1</v>
      </c>
      <c r="I24">
        <v>1</v>
      </c>
      <c r="J24" t="s">
        <v>56</v>
      </c>
      <c r="K24" t="s">
        <v>55</v>
      </c>
    </row>
    <row r="25" spans="1:11" x14ac:dyDescent="0.25">
      <c r="A25" t="s">
        <v>53</v>
      </c>
      <c r="B25">
        <v>4</v>
      </c>
      <c r="C25" t="s">
        <v>10</v>
      </c>
      <c r="D25" t="s">
        <v>32</v>
      </c>
      <c r="E25" t="s">
        <v>33</v>
      </c>
      <c r="F25" s="3">
        <v>824</v>
      </c>
      <c r="G25" s="7">
        <v>0.82399999999999995</v>
      </c>
      <c r="H25">
        <v>1</v>
      </c>
      <c r="I25">
        <v>1</v>
      </c>
      <c r="J25" t="s">
        <v>57</v>
      </c>
      <c r="K25" t="s">
        <v>55</v>
      </c>
    </row>
    <row r="26" spans="1:11" x14ac:dyDescent="0.25">
      <c r="A26" t="s">
        <v>53</v>
      </c>
      <c r="B26">
        <v>5</v>
      </c>
      <c r="C26" t="s">
        <v>11</v>
      </c>
      <c r="D26" t="s">
        <v>32</v>
      </c>
      <c r="E26" t="s">
        <v>33</v>
      </c>
      <c r="F26" s="3">
        <v>1012</v>
      </c>
      <c r="G26" s="7">
        <v>1.012</v>
      </c>
      <c r="H26">
        <v>1</v>
      </c>
      <c r="I26">
        <v>1</v>
      </c>
      <c r="J26" t="s">
        <v>58</v>
      </c>
      <c r="K26" t="s">
        <v>55</v>
      </c>
    </row>
    <row r="27" spans="1:11" x14ac:dyDescent="0.25">
      <c r="A27" t="s">
        <v>53</v>
      </c>
      <c r="B27">
        <v>6</v>
      </c>
      <c r="C27" t="s">
        <v>12</v>
      </c>
      <c r="D27" t="s">
        <v>32</v>
      </c>
      <c r="E27" t="s">
        <v>33</v>
      </c>
      <c r="F27" s="3">
        <v>659</v>
      </c>
      <c r="G27" s="7">
        <v>0.65900000000000003</v>
      </c>
      <c r="H27">
        <v>1</v>
      </c>
      <c r="I27">
        <v>1</v>
      </c>
      <c r="J27" t="s">
        <v>59</v>
      </c>
      <c r="K27" t="s">
        <v>55</v>
      </c>
    </row>
    <row r="28" spans="1:11" x14ac:dyDescent="0.25">
      <c r="A28" t="s">
        <v>60</v>
      </c>
      <c r="B28">
        <v>1</v>
      </c>
      <c r="C28" t="s">
        <v>10</v>
      </c>
      <c r="D28" t="s">
        <v>26</v>
      </c>
      <c r="E28" t="s">
        <v>27</v>
      </c>
      <c r="F28" s="3">
        <v>602</v>
      </c>
      <c r="G28" s="7">
        <v>0.60199999999999998</v>
      </c>
      <c r="H28">
        <v>1</v>
      </c>
      <c r="I28">
        <v>1</v>
      </c>
      <c r="J28" t="s">
        <v>61</v>
      </c>
      <c r="K28" t="s">
        <v>62</v>
      </c>
    </row>
    <row r="29" spans="1:11" x14ac:dyDescent="0.25">
      <c r="A29" t="s">
        <v>60</v>
      </c>
      <c r="B29">
        <v>2</v>
      </c>
      <c r="C29" t="s">
        <v>11</v>
      </c>
      <c r="D29" t="s">
        <v>26</v>
      </c>
      <c r="E29" t="s">
        <v>27</v>
      </c>
      <c r="F29" s="3">
        <v>388</v>
      </c>
      <c r="G29" s="7">
        <v>0.38800000000000001</v>
      </c>
      <c r="H29">
        <v>1</v>
      </c>
      <c r="I29">
        <v>1</v>
      </c>
      <c r="J29" t="s">
        <v>63</v>
      </c>
      <c r="K29" t="s">
        <v>62</v>
      </c>
    </row>
    <row r="30" spans="1:11" x14ac:dyDescent="0.25">
      <c r="A30" t="s">
        <v>60</v>
      </c>
      <c r="B30">
        <v>3</v>
      </c>
      <c r="C30" t="s">
        <v>12</v>
      </c>
      <c r="D30" t="s">
        <v>26</v>
      </c>
      <c r="E30" t="s">
        <v>27</v>
      </c>
      <c r="F30" s="3">
        <v>375</v>
      </c>
      <c r="G30" s="7">
        <v>0.375</v>
      </c>
      <c r="H30">
        <v>1</v>
      </c>
      <c r="I30">
        <v>1</v>
      </c>
      <c r="J30" t="s">
        <v>64</v>
      </c>
      <c r="K30" t="s">
        <v>62</v>
      </c>
    </row>
    <row r="31" spans="1:11" x14ac:dyDescent="0.25">
      <c r="A31" t="s">
        <v>60</v>
      </c>
      <c r="B31">
        <v>4</v>
      </c>
      <c r="C31" t="s">
        <v>10</v>
      </c>
      <c r="D31" t="s">
        <v>32</v>
      </c>
      <c r="E31" t="s">
        <v>33</v>
      </c>
      <c r="F31" s="3">
        <v>380</v>
      </c>
      <c r="G31" s="7">
        <v>0.38</v>
      </c>
      <c r="H31">
        <v>1</v>
      </c>
      <c r="I31">
        <v>1</v>
      </c>
      <c r="J31" t="s">
        <v>64</v>
      </c>
      <c r="K31" t="s">
        <v>62</v>
      </c>
    </row>
    <row r="32" spans="1:11" x14ac:dyDescent="0.25">
      <c r="A32" t="s">
        <v>60</v>
      </c>
      <c r="B32">
        <v>5</v>
      </c>
      <c r="C32" t="s">
        <v>11</v>
      </c>
      <c r="D32" t="s">
        <v>32</v>
      </c>
      <c r="E32" t="s">
        <v>33</v>
      </c>
      <c r="F32" s="3">
        <v>388</v>
      </c>
      <c r="G32" s="7">
        <v>0.38800000000000001</v>
      </c>
      <c r="H32">
        <v>1</v>
      </c>
      <c r="I32">
        <v>1</v>
      </c>
      <c r="J32" t="s">
        <v>65</v>
      </c>
      <c r="K32" t="s">
        <v>62</v>
      </c>
    </row>
    <row r="33" spans="1:11" x14ac:dyDescent="0.25">
      <c r="A33" t="s">
        <v>60</v>
      </c>
      <c r="B33">
        <v>6</v>
      </c>
      <c r="C33" t="s">
        <v>12</v>
      </c>
      <c r="D33" t="s">
        <v>32</v>
      </c>
      <c r="E33" t="s">
        <v>33</v>
      </c>
      <c r="F33" s="3">
        <v>406</v>
      </c>
      <c r="G33" s="7">
        <v>0.40600000000000003</v>
      </c>
      <c r="H33">
        <v>1</v>
      </c>
      <c r="I33">
        <v>1</v>
      </c>
      <c r="J33" t="s">
        <v>66</v>
      </c>
      <c r="K33" t="s">
        <v>62</v>
      </c>
    </row>
  </sheetData>
  <pageMargins left="0.75" right="0.75" top="1" bottom="1" header="0.5" footer="0.5"/>
  <pageSetup scale="72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"/>
  <sheetViews>
    <sheetView workbookViewId="0">
      <pane ySplit="3" topLeftCell="A4" activePane="bottomLeft" state="frozen"/>
      <selection pane="bottomLeft"/>
    </sheetView>
  </sheetViews>
  <sheetFormatPr baseColWidth="10" defaultColWidth="9.140625" defaultRowHeight="15" x14ac:dyDescent="0.25"/>
  <cols>
    <col min="1" max="1" width="22" customWidth="1"/>
    <col min="2" max="2" width="15" customWidth="1"/>
    <col min="3" max="3" width="3" customWidth="1"/>
    <col min="4" max="4" width="17" customWidth="1"/>
    <col min="5" max="5" width="19" customWidth="1"/>
    <col min="6" max="6" width="14" customWidth="1"/>
    <col min="7" max="8" width="15" customWidth="1"/>
    <col min="9" max="9" width="13" customWidth="1"/>
    <col min="10" max="10" width="12" customWidth="1"/>
  </cols>
  <sheetData>
    <row r="1" spans="1:10" ht="15.75" x14ac:dyDescent="0.25">
      <c r="A1" s="1" t="s">
        <v>67</v>
      </c>
    </row>
    <row r="3" spans="1:10" x14ac:dyDescent="0.25">
      <c r="A3" t="s">
        <v>17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</row>
    <row r="4" spans="1:10" x14ac:dyDescent="0.25">
      <c r="A4" t="s">
        <v>32</v>
      </c>
      <c r="B4" t="s">
        <v>10</v>
      </c>
      <c r="C4">
        <v>5</v>
      </c>
      <c r="D4">
        <v>592</v>
      </c>
      <c r="E4">
        <v>470</v>
      </c>
      <c r="F4">
        <v>236.5</v>
      </c>
      <c r="G4">
        <v>380</v>
      </c>
      <c r="H4">
        <v>872</v>
      </c>
      <c r="I4">
        <v>1</v>
      </c>
      <c r="J4">
        <v>1</v>
      </c>
    </row>
    <row r="5" spans="1:10" x14ac:dyDescent="0.25">
      <c r="A5" t="s">
        <v>32</v>
      </c>
      <c r="B5" t="s">
        <v>12</v>
      </c>
      <c r="C5">
        <v>5</v>
      </c>
      <c r="D5">
        <v>539.6</v>
      </c>
      <c r="E5">
        <v>495</v>
      </c>
      <c r="F5">
        <v>116.9</v>
      </c>
      <c r="G5">
        <v>406</v>
      </c>
      <c r="H5">
        <v>666</v>
      </c>
      <c r="I5">
        <v>1</v>
      </c>
      <c r="J5">
        <v>1</v>
      </c>
    </row>
    <row r="6" spans="1:10" x14ac:dyDescent="0.25">
      <c r="A6" t="s">
        <v>32</v>
      </c>
      <c r="B6" t="s">
        <v>11</v>
      </c>
      <c r="C6">
        <v>5</v>
      </c>
      <c r="D6">
        <v>787</v>
      </c>
      <c r="E6">
        <v>779</v>
      </c>
      <c r="F6">
        <v>455.3</v>
      </c>
      <c r="G6">
        <v>329</v>
      </c>
      <c r="H6">
        <v>1427</v>
      </c>
      <c r="I6">
        <v>1</v>
      </c>
      <c r="J6">
        <v>1</v>
      </c>
    </row>
    <row r="7" spans="1:10" x14ac:dyDescent="0.25">
      <c r="A7" t="s">
        <v>26</v>
      </c>
      <c r="B7" t="s">
        <v>10</v>
      </c>
      <c r="C7">
        <v>5</v>
      </c>
      <c r="D7">
        <v>706.8</v>
      </c>
      <c r="E7">
        <v>552</v>
      </c>
      <c r="F7">
        <v>410.4</v>
      </c>
      <c r="G7">
        <v>426</v>
      </c>
      <c r="H7">
        <v>1432</v>
      </c>
      <c r="I7">
        <v>1</v>
      </c>
      <c r="J7">
        <v>1</v>
      </c>
    </row>
    <row r="8" spans="1:10" x14ac:dyDescent="0.25">
      <c r="A8" t="s">
        <v>26</v>
      </c>
      <c r="B8" t="s">
        <v>12</v>
      </c>
      <c r="C8">
        <v>5</v>
      </c>
      <c r="D8">
        <v>827.4</v>
      </c>
      <c r="E8">
        <v>472</v>
      </c>
      <c r="F8">
        <v>660.4</v>
      </c>
      <c r="G8">
        <v>364</v>
      </c>
      <c r="H8">
        <v>1905</v>
      </c>
      <c r="I8">
        <v>1</v>
      </c>
      <c r="J8">
        <v>1</v>
      </c>
    </row>
    <row r="9" spans="1:10" x14ac:dyDescent="0.25">
      <c r="A9" t="s">
        <v>26</v>
      </c>
      <c r="B9" t="s">
        <v>11</v>
      </c>
      <c r="C9">
        <v>5</v>
      </c>
      <c r="D9">
        <v>868.8</v>
      </c>
      <c r="E9">
        <v>531</v>
      </c>
      <c r="F9">
        <v>821</v>
      </c>
      <c r="G9">
        <v>388</v>
      </c>
      <c r="H9">
        <v>2323</v>
      </c>
      <c r="I9">
        <v>1</v>
      </c>
      <c r="J9">
        <v>1</v>
      </c>
    </row>
  </sheetData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"/>
  <sheetViews>
    <sheetView workbookViewId="0">
      <pane ySplit="3" topLeftCell="A4" activePane="bottomLeft" state="frozen"/>
      <selection pane="bottomLeft"/>
    </sheetView>
  </sheetViews>
  <sheetFormatPr baseColWidth="10" defaultColWidth="9.140625" defaultRowHeight="15" x14ac:dyDescent="0.25"/>
  <cols>
    <col min="1" max="1" width="14" customWidth="1"/>
    <col min="2" max="2" width="3" customWidth="1"/>
    <col min="3" max="3" width="17" customWidth="1"/>
    <col min="4" max="4" width="19" customWidth="1"/>
    <col min="5" max="5" width="14" customWidth="1"/>
    <col min="6" max="7" width="15" customWidth="1"/>
    <col min="8" max="8" width="13" customWidth="1"/>
    <col min="9" max="9" width="12" customWidth="1"/>
  </cols>
  <sheetData>
    <row r="1" spans="1:9" ht="15.75" x14ac:dyDescent="0.25">
      <c r="A1" s="1" t="s">
        <v>68</v>
      </c>
    </row>
    <row r="3" spans="1:9" x14ac:dyDescent="0.25">
      <c r="A3" t="s">
        <v>15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9" x14ac:dyDescent="0.25">
      <c r="A4" t="s">
        <v>25</v>
      </c>
      <c r="B4">
        <v>6</v>
      </c>
      <c r="C4">
        <v>1437.5</v>
      </c>
      <c r="D4">
        <v>1429.5</v>
      </c>
      <c r="E4">
        <v>619.29999999999995</v>
      </c>
      <c r="F4">
        <v>666</v>
      </c>
      <c r="G4">
        <v>2323</v>
      </c>
      <c r="H4">
        <v>1</v>
      </c>
      <c r="I4">
        <v>1</v>
      </c>
    </row>
    <row r="5" spans="1:9" x14ac:dyDescent="0.25">
      <c r="A5" t="s">
        <v>37</v>
      </c>
      <c r="B5">
        <v>6</v>
      </c>
      <c r="C5">
        <v>425.2</v>
      </c>
      <c r="D5">
        <v>417</v>
      </c>
      <c r="E5">
        <v>79.3</v>
      </c>
      <c r="F5">
        <v>329</v>
      </c>
      <c r="G5">
        <v>552</v>
      </c>
      <c r="H5">
        <v>1</v>
      </c>
      <c r="I5">
        <v>1</v>
      </c>
    </row>
    <row r="6" spans="1:9" x14ac:dyDescent="0.25">
      <c r="A6" t="s">
        <v>45</v>
      </c>
      <c r="B6">
        <v>6</v>
      </c>
      <c r="C6">
        <v>636.29999999999995</v>
      </c>
      <c r="D6">
        <v>526.5</v>
      </c>
      <c r="E6">
        <v>219.1</v>
      </c>
      <c r="F6">
        <v>470</v>
      </c>
      <c r="G6">
        <v>1021</v>
      </c>
      <c r="H6">
        <v>1</v>
      </c>
      <c r="I6">
        <v>1</v>
      </c>
    </row>
    <row r="7" spans="1:9" x14ac:dyDescent="0.25">
      <c r="A7" t="s">
        <v>53</v>
      </c>
      <c r="B7">
        <v>6</v>
      </c>
      <c r="C7">
        <v>679.2</v>
      </c>
      <c r="D7">
        <v>670.5</v>
      </c>
      <c r="E7">
        <v>218.7</v>
      </c>
      <c r="F7">
        <v>426</v>
      </c>
      <c r="G7">
        <v>1012</v>
      </c>
      <c r="H7">
        <v>1</v>
      </c>
      <c r="I7">
        <v>1</v>
      </c>
    </row>
    <row r="8" spans="1:9" x14ac:dyDescent="0.25">
      <c r="A8" t="s">
        <v>60</v>
      </c>
      <c r="B8">
        <v>6</v>
      </c>
      <c r="C8">
        <v>423.2</v>
      </c>
      <c r="D8">
        <v>388</v>
      </c>
      <c r="E8">
        <v>88.2</v>
      </c>
      <c r="F8">
        <v>375</v>
      </c>
      <c r="G8">
        <v>602</v>
      </c>
      <c r="H8">
        <v>1</v>
      </c>
      <c r="I8">
        <v>1</v>
      </c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9"/>
  <sheetViews>
    <sheetView workbookViewId="0">
      <pane ySplit="3" topLeftCell="A4" activePane="bottomLeft" state="frozen"/>
      <selection pane="bottomLeft"/>
    </sheetView>
  </sheetViews>
  <sheetFormatPr baseColWidth="10" defaultColWidth="9.140625" defaultRowHeight="15" x14ac:dyDescent="0.25"/>
  <cols>
    <col min="1" max="1" width="14" customWidth="1"/>
    <col min="2" max="2" width="7" customWidth="1"/>
    <col min="3" max="3" width="15" customWidth="1"/>
    <col min="4" max="4" width="22" customWidth="1"/>
    <col min="5" max="5" width="24" customWidth="1"/>
    <col min="6" max="6" width="11" customWidth="1"/>
    <col min="7" max="7" width="10" customWidth="1"/>
    <col min="8" max="9" width="7" customWidth="1"/>
    <col min="10" max="10" width="21" customWidth="1"/>
    <col min="11" max="11" width="29" customWidth="1"/>
  </cols>
  <sheetData>
    <row r="1" spans="1:11" ht="15.75" x14ac:dyDescent="0.25">
      <c r="A1" s="1" t="s">
        <v>69</v>
      </c>
    </row>
    <row r="3" spans="1:11" x14ac:dyDescent="0.25">
      <c r="A3" t="s">
        <v>15</v>
      </c>
      <c r="B3" t="s">
        <v>16</v>
      </c>
      <c r="C3" t="s">
        <v>1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 x14ac:dyDescent="0.25">
      <c r="A4" t="s">
        <v>25</v>
      </c>
      <c r="B4">
        <v>1</v>
      </c>
      <c r="C4" t="s">
        <v>10</v>
      </c>
      <c r="D4" t="s">
        <v>26</v>
      </c>
      <c r="E4" t="s">
        <v>27</v>
      </c>
      <c r="F4" s="3">
        <v>1432</v>
      </c>
      <c r="G4" s="7">
        <v>1.4319999999999999</v>
      </c>
      <c r="H4">
        <v>1</v>
      </c>
      <c r="I4">
        <v>1</v>
      </c>
      <c r="J4" t="s">
        <v>28</v>
      </c>
      <c r="K4" t="s">
        <v>29</v>
      </c>
    </row>
    <row r="5" spans="1:11" x14ac:dyDescent="0.25">
      <c r="A5" t="s">
        <v>25</v>
      </c>
      <c r="B5">
        <v>2</v>
      </c>
      <c r="C5" t="s">
        <v>11</v>
      </c>
      <c r="D5" t="s">
        <v>26</v>
      </c>
      <c r="E5" t="s">
        <v>27</v>
      </c>
      <c r="F5" s="3">
        <v>2323</v>
      </c>
      <c r="G5" s="7">
        <v>2.323</v>
      </c>
      <c r="H5">
        <v>1</v>
      </c>
      <c r="I5">
        <v>1</v>
      </c>
      <c r="J5" t="s">
        <v>30</v>
      </c>
      <c r="K5" t="s">
        <v>29</v>
      </c>
    </row>
    <row r="6" spans="1:11" x14ac:dyDescent="0.25">
      <c r="A6" t="s">
        <v>25</v>
      </c>
      <c r="B6">
        <v>3</v>
      </c>
      <c r="C6" t="s">
        <v>12</v>
      </c>
      <c r="D6" t="s">
        <v>26</v>
      </c>
      <c r="E6" t="s">
        <v>27</v>
      </c>
      <c r="F6" s="3">
        <v>1905</v>
      </c>
      <c r="G6" s="7">
        <v>1.905</v>
      </c>
      <c r="H6">
        <v>1</v>
      </c>
      <c r="I6">
        <v>1</v>
      </c>
      <c r="J6" t="s">
        <v>31</v>
      </c>
      <c r="K6" t="s">
        <v>29</v>
      </c>
    </row>
    <row r="7" spans="1:11" x14ac:dyDescent="0.25">
      <c r="A7" t="s">
        <v>25</v>
      </c>
      <c r="B7">
        <v>4</v>
      </c>
      <c r="C7" t="s">
        <v>10</v>
      </c>
      <c r="D7" t="s">
        <v>32</v>
      </c>
      <c r="E7" t="s">
        <v>33</v>
      </c>
      <c r="F7" s="3">
        <v>872</v>
      </c>
      <c r="G7" s="7">
        <v>0.872</v>
      </c>
      <c r="H7">
        <v>1</v>
      </c>
      <c r="I7">
        <v>1</v>
      </c>
      <c r="J7" t="s">
        <v>34</v>
      </c>
      <c r="K7" t="s">
        <v>29</v>
      </c>
    </row>
    <row r="8" spans="1:11" x14ac:dyDescent="0.25">
      <c r="A8" t="s">
        <v>25</v>
      </c>
      <c r="B8">
        <v>5</v>
      </c>
      <c r="C8" t="s">
        <v>11</v>
      </c>
      <c r="D8" t="s">
        <v>32</v>
      </c>
      <c r="E8" t="s">
        <v>33</v>
      </c>
      <c r="F8" s="3">
        <v>1427</v>
      </c>
      <c r="G8" s="7">
        <v>1.427</v>
      </c>
      <c r="H8">
        <v>1</v>
      </c>
      <c r="I8">
        <v>1</v>
      </c>
      <c r="J8" t="s">
        <v>35</v>
      </c>
      <c r="K8" t="s">
        <v>29</v>
      </c>
    </row>
    <row r="9" spans="1:11" x14ac:dyDescent="0.25">
      <c r="A9" t="s">
        <v>25</v>
      </c>
      <c r="B9">
        <v>6</v>
      </c>
      <c r="C9" t="s">
        <v>12</v>
      </c>
      <c r="D9" t="s">
        <v>32</v>
      </c>
      <c r="E9" t="s">
        <v>33</v>
      </c>
      <c r="F9" s="3">
        <v>666</v>
      </c>
      <c r="G9" s="7">
        <v>0.66600000000000004</v>
      </c>
      <c r="H9">
        <v>1</v>
      </c>
      <c r="I9">
        <v>1</v>
      </c>
      <c r="J9" t="s">
        <v>36</v>
      </c>
      <c r="K9" t="s">
        <v>29</v>
      </c>
    </row>
  </sheetData>
  <pageMargins left="0.75" right="0.75" top="1" bottom="1" header="0.5" footer="0.5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9"/>
  <sheetViews>
    <sheetView workbookViewId="0">
      <pane ySplit="3" topLeftCell="A4" activePane="bottomLeft" state="frozen"/>
      <selection pane="bottomLeft"/>
    </sheetView>
  </sheetViews>
  <sheetFormatPr baseColWidth="10" defaultColWidth="9.140625" defaultRowHeight="15" x14ac:dyDescent="0.25"/>
  <cols>
    <col min="1" max="1" width="14" customWidth="1"/>
    <col min="2" max="2" width="7" customWidth="1"/>
    <col min="3" max="3" width="15" customWidth="1"/>
    <col min="4" max="4" width="22" customWidth="1"/>
    <col min="5" max="5" width="24" customWidth="1"/>
    <col min="6" max="6" width="11" customWidth="1"/>
    <col min="7" max="7" width="10" customWidth="1"/>
    <col min="8" max="9" width="7" customWidth="1"/>
    <col min="10" max="10" width="21" customWidth="1"/>
    <col min="11" max="11" width="29" customWidth="1"/>
  </cols>
  <sheetData>
    <row r="1" spans="1:11" ht="15.75" x14ac:dyDescent="0.25">
      <c r="A1" s="1" t="s">
        <v>70</v>
      </c>
    </row>
    <row r="3" spans="1:11" x14ac:dyDescent="0.25">
      <c r="A3" t="s">
        <v>15</v>
      </c>
      <c r="B3" t="s">
        <v>16</v>
      </c>
      <c r="C3" t="s">
        <v>1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 x14ac:dyDescent="0.25">
      <c r="A4" t="s">
        <v>37</v>
      </c>
      <c r="B4">
        <v>1</v>
      </c>
      <c r="C4" t="s">
        <v>10</v>
      </c>
      <c r="D4" t="s">
        <v>26</v>
      </c>
      <c r="E4" t="s">
        <v>27</v>
      </c>
      <c r="F4" s="3">
        <v>552</v>
      </c>
      <c r="G4" s="7">
        <v>0.55200000000000005</v>
      </c>
      <c r="H4">
        <v>1</v>
      </c>
      <c r="I4">
        <v>1</v>
      </c>
      <c r="J4" t="s">
        <v>38</v>
      </c>
      <c r="K4" t="s">
        <v>39</v>
      </c>
    </row>
    <row r="5" spans="1:11" x14ac:dyDescent="0.25">
      <c r="A5" t="s">
        <v>37</v>
      </c>
      <c r="B5">
        <v>2</v>
      </c>
      <c r="C5" t="s">
        <v>11</v>
      </c>
      <c r="D5" t="s">
        <v>26</v>
      </c>
      <c r="E5" t="s">
        <v>27</v>
      </c>
      <c r="F5" s="3">
        <v>420</v>
      </c>
      <c r="G5" s="7">
        <v>0.42</v>
      </c>
      <c r="H5">
        <v>1</v>
      </c>
      <c r="I5">
        <v>1</v>
      </c>
      <c r="J5" t="s">
        <v>40</v>
      </c>
      <c r="K5" t="s">
        <v>39</v>
      </c>
    </row>
    <row r="6" spans="1:11" x14ac:dyDescent="0.25">
      <c r="A6" t="s">
        <v>37</v>
      </c>
      <c r="B6">
        <v>3</v>
      </c>
      <c r="C6" t="s">
        <v>12</v>
      </c>
      <c r="D6" t="s">
        <v>26</v>
      </c>
      <c r="E6" t="s">
        <v>27</v>
      </c>
      <c r="F6" s="3">
        <v>364</v>
      </c>
      <c r="G6" s="7">
        <v>0.36399999999999999</v>
      </c>
      <c r="H6">
        <v>1</v>
      </c>
      <c r="I6">
        <v>1</v>
      </c>
      <c r="J6" t="s">
        <v>41</v>
      </c>
      <c r="K6" t="s">
        <v>39</v>
      </c>
    </row>
    <row r="7" spans="1:11" x14ac:dyDescent="0.25">
      <c r="A7" t="s">
        <v>37</v>
      </c>
      <c r="B7">
        <v>4</v>
      </c>
      <c r="C7" t="s">
        <v>10</v>
      </c>
      <c r="D7" t="s">
        <v>32</v>
      </c>
      <c r="E7" t="s">
        <v>33</v>
      </c>
      <c r="F7" s="3">
        <v>414</v>
      </c>
      <c r="G7" s="7">
        <v>0.41399999999999998</v>
      </c>
      <c r="H7">
        <v>1</v>
      </c>
      <c r="I7">
        <v>1</v>
      </c>
      <c r="J7" t="s">
        <v>42</v>
      </c>
      <c r="K7" t="s">
        <v>39</v>
      </c>
    </row>
    <row r="8" spans="1:11" x14ac:dyDescent="0.25">
      <c r="A8" t="s">
        <v>37</v>
      </c>
      <c r="B8">
        <v>5</v>
      </c>
      <c r="C8" t="s">
        <v>11</v>
      </c>
      <c r="D8" t="s">
        <v>32</v>
      </c>
      <c r="E8" t="s">
        <v>33</v>
      </c>
      <c r="F8" s="3">
        <v>329</v>
      </c>
      <c r="G8" s="7">
        <v>0.32900000000000001</v>
      </c>
      <c r="H8">
        <v>1</v>
      </c>
      <c r="I8">
        <v>1</v>
      </c>
      <c r="J8" t="s">
        <v>43</v>
      </c>
      <c r="K8" t="s">
        <v>39</v>
      </c>
    </row>
    <row r="9" spans="1:11" x14ac:dyDescent="0.25">
      <c r="A9" t="s">
        <v>37</v>
      </c>
      <c r="B9">
        <v>6</v>
      </c>
      <c r="C9" t="s">
        <v>12</v>
      </c>
      <c r="D9" t="s">
        <v>32</v>
      </c>
      <c r="E9" t="s">
        <v>33</v>
      </c>
      <c r="F9" s="3">
        <v>472</v>
      </c>
      <c r="G9" s="7">
        <v>0.47199999999999998</v>
      </c>
      <c r="H9">
        <v>1</v>
      </c>
      <c r="I9">
        <v>1</v>
      </c>
      <c r="J9" t="s">
        <v>44</v>
      </c>
      <c r="K9" t="s">
        <v>39</v>
      </c>
    </row>
  </sheetData>
  <pageMargins left="0.75" right="0.75" top="1" bottom="1" header="0.5" footer="0.5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9"/>
  <sheetViews>
    <sheetView workbookViewId="0">
      <pane ySplit="3" topLeftCell="A4" activePane="bottomLeft" state="frozen"/>
      <selection pane="bottomLeft"/>
    </sheetView>
  </sheetViews>
  <sheetFormatPr baseColWidth="10" defaultColWidth="9.140625" defaultRowHeight="15" x14ac:dyDescent="0.25"/>
  <cols>
    <col min="1" max="1" width="14" customWidth="1"/>
    <col min="2" max="2" width="7" customWidth="1"/>
    <col min="3" max="3" width="15" customWidth="1"/>
    <col min="4" max="4" width="22" customWidth="1"/>
    <col min="5" max="5" width="24" customWidth="1"/>
    <col min="6" max="6" width="11" customWidth="1"/>
    <col min="7" max="7" width="10" customWidth="1"/>
    <col min="8" max="9" width="7" customWidth="1"/>
    <col min="10" max="10" width="21" customWidth="1"/>
    <col min="11" max="11" width="29" customWidth="1"/>
  </cols>
  <sheetData>
    <row r="1" spans="1:11" ht="15.75" x14ac:dyDescent="0.25">
      <c r="A1" s="1" t="s">
        <v>71</v>
      </c>
    </row>
    <row r="3" spans="1:11" x14ac:dyDescent="0.25">
      <c r="A3" t="s">
        <v>15</v>
      </c>
      <c r="B3" t="s">
        <v>16</v>
      </c>
      <c r="C3" t="s">
        <v>1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 x14ac:dyDescent="0.25">
      <c r="A4" t="s">
        <v>45</v>
      </c>
      <c r="B4">
        <v>1</v>
      </c>
      <c r="C4" t="s">
        <v>10</v>
      </c>
      <c r="D4" t="s">
        <v>26</v>
      </c>
      <c r="E4" t="s">
        <v>27</v>
      </c>
      <c r="F4" s="3">
        <v>522</v>
      </c>
      <c r="G4" s="7">
        <v>0.52200000000000002</v>
      </c>
      <c r="H4">
        <v>1</v>
      </c>
      <c r="I4">
        <v>1</v>
      </c>
      <c r="J4" t="s">
        <v>46</v>
      </c>
      <c r="K4" t="s">
        <v>47</v>
      </c>
    </row>
    <row r="5" spans="1:11" x14ac:dyDescent="0.25">
      <c r="A5" t="s">
        <v>45</v>
      </c>
      <c r="B5">
        <v>2</v>
      </c>
      <c r="C5" t="s">
        <v>11</v>
      </c>
      <c r="D5" t="s">
        <v>26</v>
      </c>
      <c r="E5" t="s">
        <v>27</v>
      </c>
      <c r="F5" s="3">
        <v>531</v>
      </c>
      <c r="G5" s="7">
        <v>0.53100000000000003</v>
      </c>
      <c r="H5">
        <v>1</v>
      </c>
      <c r="I5">
        <v>1</v>
      </c>
      <c r="J5" t="s">
        <v>48</v>
      </c>
      <c r="K5" t="s">
        <v>47</v>
      </c>
    </row>
    <row r="6" spans="1:11" x14ac:dyDescent="0.25">
      <c r="A6" t="s">
        <v>45</v>
      </c>
      <c r="B6">
        <v>3</v>
      </c>
      <c r="C6" t="s">
        <v>12</v>
      </c>
      <c r="D6" t="s">
        <v>26</v>
      </c>
      <c r="E6" t="s">
        <v>27</v>
      </c>
      <c r="F6" s="3">
        <v>1021</v>
      </c>
      <c r="G6" s="7">
        <v>1.0209999999999999</v>
      </c>
      <c r="H6">
        <v>1</v>
      </c>
      <c r="I6">
        <v>1</v>
      </c>
      <c r="J6" t="s">
        <v>49</v>
      </c>
      <c r="K6" t="s">
        <v>47</v>
      </c>
    </row>
    <row r="7" spans="1:11" x14ac:dyDescent="0.25">
      <c r="A7" t="s">
        <v>45</v>
      </c>
      <c r="B7">
        <v>4</v>
      </c>
      <c r="C7" t="s">
        <v>10</v>
      </c>
      <c r="D7" t="s">
        <v>32</v>
      </c>
      <c r="E7" t="s">
        <v>33</v>
      </c>
      <c r="F7" s="3">
        <v>470</v>
      </c>
      <c r="G7" s="7">
        <v>0.47</v>
      </c>
      <c r="H7">
        <v>1</v>
      </c>
      <c r="I7">
        <v>1</v>
      </c>
      <c r="J7" t="s">
        <v>50</v>
      </c>
      <c r="K7" t="s">
        <v>47</v>
      </c>
    </row>
    <row r="8" spans="1:11" x14ac:dyDescent="0.25">
      <c r="A8" t="s">
        <v>45</v>
      </c>
      <c r="B8">
        <v>5</v>
      </c>
      <c r="C8" t="s">
        <v>11</v>
      </c>
      <c r="D8" t="s">
        <v>32</v>
      </c>
      <c r="E8" t="s">
        <v>33</v>
      </c>
      <c r="F8" s="3">
        <v>779</v>
      </c>
      <c r="G8" s="7">
        <v>0.77900000000000003</v>
      </c>
      <c r="H8">
        <v>1</v>
      </c>
      <c r="I8">
        <v>1</v>
      </c>
      <c r="J8" t="s">
        <v>51</v>
      </c>
      <c r="K8" t="s">
        <v>47</v>
      </c>
    </row>
    <row r="9" spans="1:11" x14ac:dyDescent="0.25">
      <c r="A9" t="s">
        <v>45</v>
      </c>
      <c r="B9">
        <v>6</v>
      </c>
      <c r="C9" t="s">
        <v>12</v>
      </c>
      <c r="D9" t="s">
        <v>32</v>
      </c>
      <c r="E9" t="s">
        <v>33</v>
      </c>
      <c r="F9" s="3">
        <v>495</v>
      </c>
      <c r="G9" s="7">
        <v>0.495</v>
      </c>
      <c r="H9">
        <v>1</v>
      </c>
      <c r="I9">
        <v>1</v>
      </c>
      <c r="J9" t="s">
        <v>52</v>
      </c>
      <c r="K9" t="s">
        <v>47</v>
      </c>
    </row>
  </sheetData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9"/>
  <sheetViews>
    <sheetView workbookViewId="0">
      <pane ySplit="3" topLeftCell="A4" activePane="bottomLeft" state="frozen"/>
      <selection pane="bottomLeft"/>
    </sheetView>
  </sheetViews>
  <sheetFormatPr baseColWidth="10" defaultColWidth="9.140625" defaultRowHeight="15" x14ac:dyDescent="0.25"/>
  <cols>
    <col min="1" max="1" width="14" customWidth="1"/>
    <col min="2" max="2" width="7" customWidth="1"/>
    <col min="3" max="3" width="15" customWidth="1"/>
    <col min="4" max="4" width="22" customWidth="1"/>
    <col min="5" max="5" width="24" customWidth="1"/>
    <col min="6" max="6" width="11" customWidth="1"/>
    <col min="7" max="7" width="10" customWidth="1"/>
    <col min="8" max="9" width="7" customWidth="1"/>
    <col min="10" max="10" width="21" customWidth="1"/>
    <col min="11" max="11" width="29" customWidth="1"/>
  </cols>
  <sheetData>
    <row r="1" spans="1:11" ht="15.75" x14ac:dyDescent="0.25">
      <c r="A1" s="1" t="s">
        <v>72</v>
      </c>
    </row>
    <row r="3" spans="1:11" x14ac:dyDescent="0.25">
      <c r="A3" t="s">
        <v>15</v>
      </c>
      <c r="B3" t="s">
        <v>16</v>
      </c>
      <c r="C3" t="s">
        <v>1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 x14ac:dyDescent="0.25">
      <c r="A4" t="s">
        <v>53</v>
      </c>
      <c r="B4">
        <v>1</v>
      </c>
      <c r="C4" t="s">
        <v>10</v>
      </c>
      <c r="D4" t="s">
        <v>26</v>
      </c>
      <c r="E4" t="s">
        <v>27</v>
      </c>
      <c r="F4" s="3">
        <v>426</v>
      </c>
      <c r="G4" s="7">
        <v>0.42599999999999999</v>
      </c>
      <c r="H4">
        <v>1</v>
      </c>
      <c r="I4">
        <v>1</v>
      </c>
      <c r="J4" t="s">
        <v>54</v>
      </c>
      <c r="K4" t="s">
        <v>55</v>
      </c>
    </row>
    <row r="5" spans="1:11" x14ac:dyDescent="0.25">
      <c r="A5" t="s">
        <v>53</v>
      </c>
      <c r="B5">
        <v>2</v>
      </c>
      <c r="C5" t="s">
        <v>11</v>
      </c>
      <c r="D5" t="s">
        <v>26</v>
      </c>
      <c r="E5" t="s">
        <v>27</v>
      </c>
      <c r="F5" s="3">
        <v>682</v>
      </c>
      <c r="G5" s="7">
        <v>0.68200000000000005</v>
      </c>
      <c r="H5">
        <v>1</v>
      </c>
      <c r="I5">
        <v>1</v>
      </c>
      <c r="J5" t="s">
        <v>56</v>
      </c>
      <c r="K5" t="s">
        <v>55</v>
      </c>
    </row>
    <row r="6" spans="1:11" x14ac:dyDescent="0.25">
      <c r="A6" t="s">
        <v>53</v>
      </c>
      <c r="B6">
        <v>3</v>
      </c>
      <c r="C6" t="s">
        <v>12</v>
      </c>
      <c r="D6" t="s">
        <v>26</v>
      </c>
      <c r="E6" t="s">
        <v>27</v>
      </c>
      <c r="F6" s="3">
        <v>472</v>
      </c>
      <c r="G6" s="7">
        <v>0.47199999999999998</v>
      </c>
      <c r="H6">
        <v>1</v>
      </c>
      <c r="I6">
        <v>1</v>
      </c>
      <c r="J6" t="s">
        <v>56</v>
      </c>
      <c r="K6" t="s">
        <v>55</v>
      </c>
    </row>
    <row r="7" spans="1:11" x14ac:dyDescent="0.25">
      <c r="A7" t="s">
        <v>53</v>
      </c>
      <c r="B7">
        <v>4</v>
      </c>
      <c r="C7" t="s">
        <v>10</v>
      </c>
      <c r="D7" t="s">
        <v>32</v>
      </c>
      <c r="E7" t="s">
        <v>33</v>
      </c>
      <c r="F7" s="3">
        <v>824</v>
      </c>
      <c r="G7" s="7">
        <v>0.82399999999999995</v>
      </c>
      <c r="H7">
        <v>1</v>
      </c>
      <c r="I7">
        <v>1</v>
      </c>
      <c r="J7" t="s">
        <v>57</v>
      </c>
      <c r="K7" t="s">
        <v>55</v>
      </c>
    </row>
    <row r="8" spans="1:11" x14ac:dyDescent="0.25">
      <c r="A8" t="s">
        <v>53</v>
      </c>
      <c r="B8">
        <v>5</v>
      </c>
      <c r="C8" t="s">
        <v>11</v>
      </c>
      <c r="D8" t="s">
        <v>32</v>
      </c>
      <c r="E8" t="s">
        <v>33</v>
      </c>
      <c r="F8" s="3">
        <v>1012</v>
      </c>
      <c r="G8" s="7">
        <v>1.012</v>
      </c>
      <c r="H8">
        <v>1</v>
      </c>
      <c r="I8">
        <v>1</v>
      </c>
      <c r="J8" t="s">
        <v>58</v>
      </c>
      <c r="K8" t="s">
        <v>55</v>
      </c>
    </row>
    <row r="9" spans="1:11" x14ac:dyDescent="0.25">
      <c r="A9" t="s">
        <v>53</v>
      </c>
      <c r="B9">
        <v>6</v>
      </c>
      <c r="C9" t="s">
        <v>12</v>
      </c>
      <c r="D9" t="s">
        <v>32</v>
      </c>
      <c r="E9" t="s">
        <v>33</v>
      </c>
      <c r="F9" s="3">
        <v>659</v>
      </c>
      <c r="G9" s="7">
        <v>0.65900000000000003</v>
      </c>
      <c r="H9">
        <v>1</v>
      </c>
      <c r="I9">
        <v>1</v>
      </c>
      <c r="J9" t="s">
        <v>59</v>
      </c>
      <c r="K9" t="s">
        <v>55</v>
      </c>
    </row>
  </sheetData>
  <pageMargins left="0.75" right="0.75" top="1" bottom="1" header="0.5" footer="0.5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9"/>
  <sheetViews>
    <sheetView workbookViewId="0">
      <pane ySplit="3" topLeftCell="A4" activePane="bottomLeft" state="frozen"/>
      <selection pane="bottomLeft"/>
    </sheetView>
  </sheetViews>
  <sheetFormatPr baseColWidth="10" defaultColWidth="9.140625" defaultRowHeight="15" x14ac:dyDescent="0.25"/>
  <cols>
    <col min="1" max="1" width="14" customWidth="1"/>
    <col min="2" max="2" width="7" customWidth="1"/>
    <col min="3" max="3" width="15" customWidth="1"/>
    <col min="4" max="4" width="22" customWidth="1"/>
    <col min="5" max="5" width="24" customWidth="1"/>
    <col min="6" max="6" width="11" customWidth="1"/>
    <col min="7" max="7" width="10" customWidth="1"/>
    <col min="8" max="9" width="7" customWidth="1"/>
    <col min="10" max="10" width="21" customWidth="1"/>
    <col min="11" max="11" width="29" customWidth="1"/>
  </cols>
  <sheetData>
    <row r="1" spans="1:11" ht="15.75" x14ac:dyDescent="0.25">
      <c r="A1" s="1" t="s">
        <v>73</v>
      </c>
    </row>
    <row r="3" spans="1:11" x14ac:dyDescent="0.25">
      <c r="A3" t="s">
        <v>15</v>
      </c>
      <c r="B3" t="s">
        <v>16</v>
      </c>
      <c r="C3" t="s">
        <v>1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 x14ac:dyDescent="0.25">
      <c r="A4" t="s">
        <v>60</v>
      </c>
      <c r="B4">
        <v>1</v>
      </c>
      <c r="C4" t="s">
        <v>10</v>
      </c>
      <c r="D4" t="s">
        <v>26</v>
      </c>
      <c r="E4" t="s">
        <v>27</v>
      </c>
      <c r="F4" s="3">
        <v>602</v>
      </c>
      <c r="G4" s="7">
        <v>0.60199999999999998</v>
      </c>
      <c r="H4">
        <v>1</v>
      </c>
      <c r="I4">
        <v>1</v>
      </c>
      <c r="J4" t="s">
        <v>61</v>
      </c>
      <c r="K4" t="s">
        <v>62</v>
      </c>
    </row>
    <row r="5" spans="1:11" x14ac:dyDescent="0.25">
      <c r="A5" t="s">
        <v>60</v>
      </c>
      <c r="B5">
        <v>2</v>
      </c>
      <c r="C5" t="s">
        <v>11</v>
      </c>
      <c r="D5" t="s">
        <v>26</v>
      </c>
      <c r="E5" t="s">
        <v>27</v>
      </c>
      <c r="F5" s="3">
        <v>388</v>
      </c>
      <c r="G5" s="7">
        <v>0.38800000000000001</v>
      </c>
      <c r="H5">
        <v>1</v>
      </c>
      <c r="I5">
        <v>1</v>
      </c>
      <c r="J5" t="s">
        <v>63</v>
      </c>
      <c r="K5" t="s">
        <v>62</v>
      </c>
    </row>
    <row r="6" spans="1:11" x14ac:dyDescent="0.25">
      <c r="A6" t="s">
        <v>60</v>
      </c>
      <c r="B6">
        <v>3</v>
      </c>
      <c r="C6" t="s">
        <v>12</v>
      </c>
      <c r="D6" t="s">
        <v>26</v>
      </c>
      <c r="E6" t="s">
        <v>27</v>
      </c>
      <c r="F6" s="3">
        <v>375</v>
      </c>
      <c r="G6" s="7">
        <v>0.375</v>
      </c>
      <c r="H6">
        <v>1</v>
      </c>
      <c r="I6">
        <v>1</v>
      </c>
      <c r="J6" t="s">
        <v>64</v>
      </c>
      <c r="K6" t="s">
        <v>62</v>
      </c>
    </row>
    <row r="7" spans="1:11" x14ac:dyDescent="0.25">
      <c r="A7" t="s">
        <v>60</v>
      </c>
      <c r="B7">
        <v>4</v>
      </c>
      <c r="C7" t="s">
        <v>10</v>
      </c>
      <c r="D7" t="s">
        <v>32</v>
      </c>
      <c r="E7" t="s">
        <v>33</v>
      </c>
      <c r="F7" s="3">
        <v>380</v>
      </c>
      <c r="G7" s="7">
        <v>0.38</v>
      </c>
      <c r="H7">
        <v>1</v>
      </c>
      <c r="I7">
        <v>1</v>
      </c>
      <c r="J7" t="s">
        <v>64</v>
      </c>
      <c r="K7" t="s">
        <v>62</v>
      </c>
    </row>
    <row r="8" spans="1:11" x14ac:dyDescent="0.25">
      <c r="A8" t="s">
        <v>60</v>
      </c>
      <c r="B8">
        <v>5</v>
      </c>
      <c r="C8" t="s">
        <v>11</v>
      </c>
      <c r="D8" t="s">
        <v>32</v>
      </c>
      <c r="E8" t="s">
        <v>33</v>
      </c>
      <c r="F8" s="3">
        <v>388</v>
      </c>
      <c r="G8" s="7">
        <v>0.38800000000000001</v>
      </c>
      <c r="H8">
        <v>1</v>
      </c>
      <c r="I8">
        <v>1</v>
      </c>
      <c r="J8" t="s">
        <v>65</v>
      </c>
      <c r="K8" t="s">
        <v>62</v>
      </c>
    </row>
    <row r="9" spans="1:11" x14ac:dyDescent="0.25">
      <c r="A9" t="s">
        <v>60</v>
      </c>
      <c r="B9">
        <v>6</v>
      </c>
      <c r="C9" t="s">
        <v>12</v>
      </c>
      <c r="D9" t="s">
        <v>32</v>
      </c>
      <c r="E9" t="s">
        <v>33</v>
      </c>
      <c r="F9" s="3">
        <v>406</v>
      </c>
      <c r="G9" s="7">
        <v>0.40600000000000003</v>
      </c>
      <c r="H9">
        <v>1</v>
      </c>
      <c r="I9">
        <v>1</v>
      </c>
      <c r="J9" t="s">
        <v>66</v>
      </c>
      <c r="K9" t="s">
        <v>62</v>
      </c>
    </row>
  </sheetData>
  <pageMargins left="0.75" right="0.75" top="1" bottom="1" header="0.5" footer="0.5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14"/>
  <sheetViews>
    <sheetView workbookViewId="0">
      <pane ySplit="3" topLeftCell="A4" activePane="bottomLeft" state="frozen"/>
      <selection pane="bottomLeft"/>
    </sheetView>
  </sheetViews>
  <sheetFormatPr baseColWidth="10" defaultColWidth="9.140625" defaultRowHeight="15" x14ac:dyDescent="0.25"/>
  <cols>
    <col min="1" max="1" width="14" customWidth="1"/>
    <col min="2" max="2" width="45" customWidth="1"/>
  </cols>
  <sheetData>
    <row r="1" spans="1:2" ht="15.75" x14ac:dyDescent="0.25">
      <c r="A1" s="1" t="s">
        <v>74</v>
      </c>
    </row>
    <row r="3" spans="1:2" x14ac:dyDescent="0.25">
      <c r="A3" t="s">
        <v>75</v>
      </c>
      <c r="B3" t="s">
        <v>76</v>
      </c>
    </row>
    <row r="4" spans="1:2" x14ac:dyDescent="0.25">
      <c r="A4" t="s">
        <v>15</v>
      </c>
      <c r="B4" t="s">
        <v>77</v>
      </c>
    </row>
    <row r="5" spans="1:2" x14ac:dyDescent="0.25">
      <c r="A5" t="s">
        <v>16</v>
      </c>
      <c r="B5" t="s">
        <v>78</v>
      </c>
    </row>
    <row r="6" spans="1:2" x14ac:dyDescent="0.25">
      <c r="A6" t="s">
        <v>1</v>
      </c>
      <c r="B6" t="s">
        <v>79</v>
      </c>
    </row>
    <row r="7" spans="1:2" x14ac:dyDescent="0.25">
      <c r="A7" t="s">
        <v>17</v>
      </c>
      <c r="B7" t="s">
        <v>80</v>
      </c>
    </row>
    <row r="8" spans="1:2" x14ac:dyDescent="0.25">
      <c r="A8" t="s">
        <v>18</v>
      </c>
      <c r="B8" t="s">
        <v>81</v>
      </c>
    </row>
    <row r="9" spans="1:2" x14ac:dyDescent="0.25">
      <c r="A9" t="s">
        <v>19</v>
      </c>
      <c r="B9" t="s">
        <v>82</v>
      </c>
    </row>
    <row r="10" spans="1:2" x14ac:dyDescent="0.25">
      <c r="A10" t="s">
        <v>20</v>
      </c>
      <c r="B10" t="s">
        <v>83</v>
      </c>
    </row>
    <row r="11" spans="1:2" x14ac:dyDescent="0.25">
      <c r="A11" t="s">
        <v>21</v>
      </c>
      <c r="B11" t="s">
        <v>84</v>
      </c>
    </row>
    <row r="12" spans="1:2" x14ac:dyDescent="0.25">
      <c r="A12" t="s">
        <v>22</v>
      </c>
      <c r="B12" t="s">
        <v>85</v>
      </c>
    </row>
    <row r="13" spans="1:2" x14ac:dyDescent="0.25">
      <c r="A13" t="s">
        <v>23</v>
      </c>
      <c r="B13" t="s">
        <v>86</v>
      </c>
    </row>
    <row r="14" spans="1:2" x14ac:dyDescent="0.25">
      <c r="A14" t="s">
        <v>24</v>
      </c>
      <c r="B14" t="s">
        <v>87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Resumen_por_estilo</vt:lpstr>
      <vt:lpstr>Consolidado</vt:lpstr>
      <vt:lpstr>Resumen_tarea_estilo</vt:lpstr>
      <vt:lpstr>Resumen_participante</vt:lpstr>
      <vt:lpstr>p1</vt:lpstr>
      <vt:lpstr>p2</vt:lpstr>
      <vt:lpstr>p3</vt:lpstr>
      <vt:lpstr>p4</vt:lpstr>
      <vt:lpstr>p5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WinterOS</cp:lastModifiedBy>
  <cp:lastPrinted>2026-10-16T22:14:07Z</cp:lastPrinted>
  <dcterms:created xsi:type="dcterms:W3CDTF">2026-10-16T22:14:04Z</dcterms:created>
  <dcterms:modified xsi:type="dcterms:W3CDTF">2026-10-16T22:14:07Z</dcterms:modified>
</cp:coreProperties>
</file>